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33" i="2" l="1"/>
  <c r="P17" i="2"/>
  <c r="P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<sst xmlns="http://schemas.openxmlformats.org/spreadsheetml/2006/main" count="68" uniqueCount="68">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</sst>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658812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view="pageBreakPreview" topLeftCell="A16" zoomScale="60" zoomScaleNormal="160" workbookViewId="0">
      <selection activeCell="B71" sqref="B7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4.570312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40655100</v>
      </c>
      <c r="C17" s="37">
        <f t="shared" ref="C17:P17" si="0">SUM(C18:C22)</f>
        <v>40083068.960000001</v>
      </c>
      <c r="D17" s="37">
        <f t="shared" si="0"/>
        <v>751440.5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751440.5</v>
      </c>
    </row>
    <row r="18" spans="1:16" s="10" customFormat="1" ht="15.75" x14ac:dyDescent="0.25">
      <c r="A18" s="11" t="s">
        <v>2</v>
      </c>
      <c r="B18" s="12">
        <v>33410940</v>
      </c>
      <c r="C18" s="12">
        <v>35097118.329999998</v>
      </c>
      <c r="D18" s="13">
        <v>652000</v>
      </c>
      <c r="E18" s="14"/>
      <c r="F18" s="14"/>
      <c r="G18" s="15"/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652000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7244160</v>
      </c>
      <c r="C22" s="17">
        <v>4985950.63</v>
      </c>
      <c r="D22" s="13">
        <v>99440.5</v>
      </c>
      <c r="E22" s="14"/>
      <c r="F22" s="14"/>
      <c r="G22" s="15"/>
      <c r="H22" s="20"/>
      <c r="I22" s="16"/>
      <c r="J22" s="17"/>
      <c r="K22" s="17"/>
      <c r="L22" s="18"/>
      <c r="M22" s="14"/>
      <c r="N22" s="14"/>
      <c r="O22" s="14"/>
      <c r="P22" s="19">
        <f t="shared" si="1"/>
        <v>99440.5</v>
      </c>
    </row>
    <row r="23" spans="1:16" s="30" customFormat="1" ht="17.25" x14ac:dyDescent="0.3">
      <c r="A23" s="36" t="s">
        <v>7</v>
      </c>
      <c r="B23" s="38">
        <f>SUM(B24:B32)</f>
        <v>9177075</v>
      </c>
      <c r="C23" s="38">
        <f t="shared" ref="C23:P23" si="2">SUM(C24:C32)</f>
        <v>5780875</v>
      </c>
      <c r="D23" s="38">
        <f t="shared" si="2"/>
        <v>0</v>
      </c>
      <c r="E23" s="38">
        <f t="shared" si="2"/>
        <v>0</v>
      </c>
      <c r="F23" s="38">
        <f t="shared" si="2"/>
        <v>0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0</v>
      </c>
    </row>
    <row r="24" spans="1:16" s="10" customFormat="1" ht="15.75" x14ac:dyDescent="0.25">
      <c r="A24" s="11" t="s">
        <v>8</v>
      </c>
      <c r="B24" s="12">
        <v>1599053</v>
      </c>
      <c r="C24" s="12">
        <v>1906653</v>
      </c>
      <c r="D24" s="13"/>
      <c r="E24" s="14"/>
      <c r="F24" s="14"/>
      <c r="G24" s="15"/>
      <c r="H24" s="20"/>
      <c r="I24" s="16"/>
      <c r="J24" s="17"/>
      <c r="K24" s="16"/>
      <c r="L24" s="18"/>
      <c r="M24" s="14"/>
      <c r="N24" s="14"/>
      <c r="O24" s="14"/>
      <c r="P24" s="19">
        <f t="shared" si="1"/>
        <v>0</v>
      </c>
    </row>
    <row r="25" spans="1:16" s="10" customFormat="1" ht="15.75" x14ac:dyDescent="0.25">
      <c r="A25" s="11" t="s">
        <v>9</v>
      </c>
      <c r="B25" s="12">
        <v>360000</v>
      </c>
      <c r="C25" s="12">
        <v>260000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180000</v>
      </c>
      <c r="C26" s="12">
        <v>180000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/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6008400</v>
      </c>
      <c r="C28" s="12">
        <v>1759600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45000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300000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1029622</v>
      </c>
      <c r="C31" s="12">
        <v>1329622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3010688</v>
      </c>
      <c r="C33" s="38">
        <f t="shared" ref="C33:P33" si="3">SUM(C34:C42)</f>
        <v>3225688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300000</v>
      </c>
      <c r="C34" s="12">
        <v>300000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120000</v>
      </c>
      <c r="C35" s="12">
        <v>120000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300000</v>
      </c>
      <c r="C36" s="14">
        <v>300000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2"/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2"/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2"/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1710000</v>
      </c>
      <c r="C40" s="12">
        <v>1800000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580688</v>
      </c>
      <c r="C42" s="12">
        <v>705688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511718</v>
      </c>
      <c r="C43" s="38">
        <f t="shared" ref="C43:P43" si="4">+C44</f>
        <v>4229111.03</v>
      </c>
      <c r="D43" s="38">
        <f t="shared" si="4"/>
        <v>0</v>
      </c>
      <c r="E43" s="38">
        <f t="shared" si="4"/>
        <v>0</v>
      </c>
      <c r="F43" s="38">
        <f t="shared" si="4"/>
        <v>0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0</v>
      </c>
    </row>
    <row r="44" spans="1:16" s="10" customFormat="1" ht="15.75" x14ac:dyDescent="0.25">
      <c r="A44" s="11" t="s">
        <v>28</v>
      </c>
      <c r="B44" s="12">
        <v>511718</v>
      </c>
      <c r="C44" s="12">
        <v>4229111.03</v>
      </c>
      <c r="D44" s="15"/>
      <c r="E44" s="15"/>
      <c r="F44" s="14"/>
      <c r="G44" s="15"/>
      <c r="H44" s="15"/>
      <c r="I44" s="25"/>
      <c r="J44" s="26"/>
      <c r="K44" s="25"/>
      <c r="L44" s="18"/>
      <c r="M44" s="14"/>
      <c r="N44" s="14"/>
      <c r="O44" s="14"/>
      <c r="P44" s="19">
        <f t="shared" si="1"/>
        <v>0</v>
      </c>
    </row>
    <row r="45" spans="1:16" s="30" customFormat="1" ht="17.25" x14ac:dyDescent="0.3">
      <c r="A45" s="36" t="s">
        <v>29</v>
      </c>
      <c r="B45" s="38">
        <f>SUM(B46:B54)</f>
        <v>267227</v>
      </c>
      <c r="C45" s="38">
        <f t="shared" ref="C45:P45" si="5">SUM(C46:C54)</f>
        <v>303065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267227</v>
      </c>
      <c r="C46" s="12">
        <v>303065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53621808</v>
      </c>
      <c r="C60" s="40">
        <f t="shared" ref="C60:P60" si="7">+C55+C45+C43+C33+C23+C17</f>
        <v>53621807.990000002</v>
      </c>
      <c r="D60" s="40">
        <f t="shared" si="7"/>
        <v>751440.5</v>
      </c>
      <c r="E60" s="40">
        <f t="shared" si="7"/>
        <v>0</v>
      </c>
      <c r="F60" s="40">
        <f t="shared" si="7"/>
        <v>0</v>
      </c>
      <c r="G60" s="40">
        <f t="shared" si="7"/>
        <v>0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751440.5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2024-06-20T15:39:14Z</cp:lastPrinted>
  <dcterms:created xsi:type="dcterms:W3CDTF">2021-07-29T18:58:50Z</dcterms:created>
  <dcterms:modified xsi:type="dcterms:W3CDTF">2024-06-20T15:39:45Z</dcterms:modified>
</cp:coreProperties>
</file>