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<sst xmlns="http://schemas.openxmlformats.org/spreadsheetml/2006/main" count="75" uniqueCount="75">
  <si>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</si>
  <si>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</si>
  <si>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</si>
  <si>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</si>
  <si>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</si>
  <si>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</si>
  <si>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</si>
  <si>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</si>
  <si>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</si>
  <si>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</si>
  <si>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</si>
  <si>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</si>
  <si>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</si>
  <si>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</si>
  <si>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</si>
  <si>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</si>
  <si>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</si>
  <si>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</si>
  <si>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</si>
  <si>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</si>
  <si>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</si>
  <si>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</si>
  <si>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</si>
  <si>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</si>
  <si>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</si>
  <si>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</si>
  <si>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</si>
  <si>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</si>
  <si>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</si>
  <si>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</si>
  <si>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</si>
  <si>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</si>
  <si>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</si>
  <si>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</si>
  <si>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</si>
  <si>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</si>
  <si>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</si>
  <si>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</si>
  <si>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</si>
  <si>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</si>
  <si>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</si>
  <si>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</si>
  <si>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</si>
  <si>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</si>
  <si>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</si>
  <si>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</si>
  <si>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</si>
  <si>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</si>
  <si>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</si>
  <si>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</si>
  <si>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</si>
  <si>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</si>
  <si>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</si>
  <si>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</si>
  <si>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</si>
  <si>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</si>
  <si>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</si>
  <si>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</si>
  <si>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</si>
  <si>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</si>
  <si>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</si>
  <si>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</si>
  <si>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</si>
  <si>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</si>
  <si>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</si>
  <si>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</si>
  <si>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</si>
  <si>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</si>
  <si>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</si>
  <si>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</si>
  <si>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</si>
  <si>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</si>
  <si>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</si>
  <si>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ANALISTA FINANCIERO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</si>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</sst>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topLeftCell="A2" zoomScaleNormal="100" workbookViewId="0">
      <pane xSplit="1" topLeftCell="B1" activePane="topRight" state="frozen"/>
      <selection pane="topRight" activeCell="E41" sqref="E41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13.5703125" bestFit="1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72</v>
      </c>
    </row>
    <row r="6" spans="1:17" ht="15.75" x14ac:dyDescent="0.25">
      <c r="A6" s="35"/>
      <c r="B6" s="35"/>
      <c r="C6" s="35"/>
      <c r="E6" s="5"/>
    </row>
    <row r="7" spans="1:17" ht="18.75" x14ac:dyDescent="0.25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18.75" x14ac:dyDescent="0.25">
      <c r="A8" s="37" t="s">
        <v>51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20.25" customHeight="1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1.5" customHeight="1" x14ac:dyDescent="0.25">
      <c r="A10" s="4" t="s">
        <v>0</v>
      </c>
      <c r="B10" s="40" t="s">
        <v>48</v>
      </c>
      <c r="C10" s="41" t="s">
        <v>34</v>
      </c>
      <c r="D10" s="39" t="s">
        <v>53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ht="15.75" customHeight="1" x14ac:dyDescent="0.25">
      <c r="A11" s="4"/>
      <c r="B11" s="40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7" x14ac:dyDescent="0.25">
      <c r="A12" s="1" t="s">
        <v>1</v>
      </c>
      <c r="B12" s="6"/>
      <c r="C12" s="6"/>
    </row>
    <row r="13" spans="1:17" x14ac:dyDescent="0.25">
      <c r="A13" s="20" t="s">
        <v>2</v>
      </c>
      <c r="B13" s="21">
        <f>+B14+B15+B16+B17+B18</f>
        <v>45300000</v>
      </c>
      <c r="C13" s="21">
        <f>+C14+C15+C16+C17+C18</f>
        <v>45300000</v>
      </c>
      <c r="D13" s="25">
        <f>SUM(D14:D18)</f>
        <v>2166647.59</v>
      </c>
      <c r="E13" s="25">
        <f t="shared" ref="E13:G13" si="0">SUM(E14:E18)</f>
        <v>2311161.2000000002</v>
      </c>
      <c r="F13" s="25">
        <f t="shared" si="0"/>
        <v>0</v>
      </c>
      <c r="G13" s="25">
        <f t="shared" si="0"/>
        <v>0</v>
      </c>
      <c r="H13" s="25">
        <f>SUM(H14:H18)</f>
        <v>0</v>
      </c>
      <c r="I13" s="25">
        <f>SUM(I14:I18)</f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4477808.79</v>
      </c>
    </row>
    <row r="14" spans="1:17" x14ac:dyDescent="0.25">
      <c r="A14" s="2" t="s">
        <v>3</v>
      </c>
      <c r="B14" s="10">
        <v>36200000</v>
      </c>
      <c r="C14" s="10">
        <v>36200000</v>
      </c>
      <c r="D14" s="13">
        <v>1848000</v>
      </c>
      <c r="E14" s="13">
        <v>1992439.3</v>
      </c>
      <c r="F14" s="13"/>
      <c r="G14" s="13"/>
      <c r="H14" s="13"/>
      <c r="I14" s="13"/>
      <c r="J14" s="13"/>
      <c r="K14" s="13"/>
      <c r="L14" s="13"/>
      <c r="M14" s="13"/>
      <c r="N14" s="13"/>
      <c r="O14" s="28"/>
      <c r="P14" s="28">
        <f>SUM(D14:O14)</f>
        <v>3840439.3</v>
      </c>
      <c r="Q14" s="24"/>
    </row>
    <row r="15" spans="1:17" x14ac:dyDescent="0.25">
      <c r="A15" s="2" t="s">
        <v>4</v>
      </c>
      <c r="B15" s="10">
        <v>2200000</v>
      </c>
      <c r="C15" s="10">
        <v>2200000</v>
      </c>
      <c r="D15" s="13">
        <v>35000</v>
      </c>
      <c r="E15" s="13">
        <v>35000</v>
      </c>
      <c r="F15" s="13"/>
      <c r="G15" s="13"/>
      <c r="H15" s="13"/>
      <c r="I15" s="13"/>
      <c r="J15" s="13"/>
      <c r="K15" s="13"/>
      <c r="L15" s="13"/>
      <c r="M15" s="13"/>
      <c r="N15" s="13"/>
      <c r="O15" s="28"/>
      <c r="P15" s="28">
        <f t="shared" ref="P15:P18" si="2">SUM(D15:O15)</f>
        <v>70000</v>
      </c>
    </row>
    <row r="16" spans="1:17" x14ac:dyDescent="0.25">
      <c r="A16" s="2" t="s">
        <v>35</v>
      </c>
      <c r="B16" s="10">
        <v>300000</v>
      </c>
      <c r="C16" s="10">
        <v>300000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/>
      <c r="P16" s="28">
        <f t="shared" si="2"/>
        <v>0</v>
      </c>
    </row>
    <row r="17" spans="1:18" x14ac:dyDescent="0.25">
      <c r="A17" s="2" t="s">
        <v>5</v>
      </c>
      <c r="B17" s="10">
        <v>1000000</v>
      </c>
      <c r="C17" s="10">
        <v>1000000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/>
      <c r="P17" s="28">
        <f>SUM(D17:O17)</f>
        <v>0</v>
      </c>
    </row>
    <row r="18" spans="1:18" x14ac:dyDescent="0.25">
      <c r="A18" s="2" t="s">
        <v>6</v>
      </c>
      <c r="B18" s="9">
        <v>5600000</v>
      </c>
      <c r="C18" s="9">
        <v>5600000</v>
      </c>
      <c r="D18" s="13">
        <v>283647.59000000003</v>
      </c>
      <c r="E18" s="13">
        <v>283721.90000000002</v>
      </c>
      <c r="F18" s="13"/>
      <c r="G18" s="13"/>
      <c r="H18" s="13"/>
      <c r="I18" s="13"/>
      <c r="J18" s="13"/>
      <c r="K18" s="13"/>
      <c r="L18" s="13"/>
      <c r="M18" s="13"/>
      <c r="N18" s="13"/>
      <c r="O18" s="28"/>
      <c r="P18" s="28">
        <f t="shared" si="2"/>
        <v>567369.49</v>
      </c>
    </row>
    <row r="19" spans="1:18" x14ac:dyDescent="0.25">
      <c r="A19" s="20" t="s">
        <v>7</v>
      </c>
      <c r="B19" s="23">
        <f>+B20+B21+B22+B23+B24+B25+B26+B27+B28</f>
        <v>9592400</v>
      </c>
      <c r="C19" s="23">
        <f>+C20+C21+C22+C23+C24+C25+C26+C27+C28</f>
        <v>9592400</v>
      </c>
      <c r="D19" s="25">
        <f>SUM(D20:D28)</f>
        <v>558939.72</v>
      </c>
      <c r="E19" s="25">
        <f t="shared" ref="E19:G19" si="3">SUM(E20:E28)</f>
        <v>1077907.96</v>
      </c>
      <c r="F19" s="25">
        <f t="shared" si="3"/>
        <v>0</v>
      </c>
      <c r="G19" s="25">
        <f t="shared" si="3"/>
        <v>0</v>
      </c>
      <c r="H19" s="25">
        <f>SUM(H20:H28)</f>
        <v>0</v>
      </c>
      <c r="I19" s="25">
        <f>SUM(I20:I28)</f>
        <v>0</v>
      </c>
      <c r="J19" s="25">
        <f t="shared" ref="J19:O19" si="4">SUM(J20:J28)</f>
        <v>0</v>
      </c>
      <c r="K19" s="25">
        <f>SUM(K20:K28)</f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1636847.68</v>
      </c>
    </row>
    <row r="20" spans="1:18" x14ac:dyDescent="0.25">
      <c r="A20" s="2" t="s">
        <v>8</v>
      </c>
      <c r="B20" s="10">
        <v>1450000</v>
      </c>
      <c r="C20" s="10">
        <v>1450000</v>
      </c>
      <c r="D20" s="13">
        <v>107235.72</v>
      </c>
      <c r="E20" s="13">
        <v>53746.64</v>
      </c>
      <c r="F20" s="13"/>
      <c r="G20" s="13"/>
      <c r="H20" s="13"/>
      <c r="I20" s="13"/>
      <c r="J20" s="13"/>
      <c r="K20" s="13"/>
      <c r="L20" s="13"/>
      <c r="M20" s="13"/>
      <c r="N20" s="13"/>
      <c r="O20" s="28"/>
      <c r="P20" s="28">
        <f t="shared" ref="P20:P28" si="5">SUM(D20:O20)</f>
        <v>160982.35999999999</v>
      </c>
    </row>
    <row r="21" spans="1:18" x14ac:dyDescent="0.25">
      <c r="A21" s="2" t="s">
        <v>9</v>
      </c>
      <c r="B21" s="10">
        <v>100000</v>
      </c>
      <c r="C21" s="10">
        <v>100000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/>
      <c r="P21" s="28">
        <f t="shared" si="5"/>
        <v>0</v>
      </c>
    </row>
    <row r="22" spans="1:18" x14ac:dyDescent="0.25">
      <c r="A22" s="2" t="s">
        <v>10</v>
      </c>
      <c r="B22" s="10">
        <v>500000</v>
      </c>
      <c r="C22" s="10">
        <v>500000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/>
      <c r="P22" s="28">
        <f t="shared" si="5"/>
        <v>0</v>
      </c>
    </row>
    <row r="23" spans="1:18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  <c r="P23" s="28">
        <f t="shared" si="5"/>
        <v>0</v>
      </c>
      <c r="R23" s="24"/>
    </row>
    <row r="24" spans="1:18" x14ac:dyDescent="0.25">
      <c r="A24" s="2" t="s">
        <v>12</v>
      </c>
      <c r="B24" s="10">
        <v>6542400</v>
      </c>
      <c r="C24" s="10">
        <v>6542400</v>
      </c>
      <c r="D24" s="13">
        <v>451704</v>
      </c>
      <c r="E24" s="13">
        <v>1024161.32</v>
      </c>
      <c r="F24" s="13"/>
      <c r="G24" s="13"/>
      <c r="H24" s="13"/>
      <c r="I24" s="13"/>
      <c r="J24" s="13"/>
      <c r="K24" s="13"/>
      <c r="L24" s="13"/>
      <c r="M24" s="13"/>
      <c r="N24" s="13"/>
      <c r="O24" s="28"/>
      <c r="P24" s="28">
        <f t="shared" si="5"/>
        <v>1475865.3199999998</v>
      </c>
    </row>
    <row r="25" spans="1:18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/>
      <c r="P25" s="28">
        <f t="shared" si="5"/>
        <v>0</v>
      </c>
    </row>
    <row r="26" spans="1:18" ht="30" x14ac:dyDescent="0.25">
      <c r="A26" s="2" t="s">
        <v>14</v>
      </c>
      <c r="B26" s="12">
        <v>300000</v>
      </c>
      <c r="C26" s="12">
        <v>300000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/>
      <c r="P26" s="28">
        <f t="shared" si="5"/>
        <v>0</v>
      </c>
    </row>
    <row r="27" spans="1:18" ht="30" x14ac:dyDescent="0.25">
      <c r="A27" s="2" t="s">
        <v>15</v>
      </c>
      <c r="B27" s="10">
        <v>400000</v>
      </c>
      <c r="C27" s="10">
        <v>400000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/>
      <c r="P27" s="28">
        <f t="shared" si="5"/>
        <v>0</v>
      </c>
    </row>
    <row r="28" spans="1:18" x14ac:dyDescent="0.25">
      <c r="A28" s="2" t="s">
        <v>36</v>
      </c>
      <c r="B28" s="9">
        <v>300000</v>
      </c>
      <c r="C28" s="9">
        <v>300000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/>
      <c r="P28" s="28">
        <f t="shared" si="5"/>
        <v>0</v>
      </c>
    </row>
    <row r="29" spans="1:18" x14ac:dyDescent="0.25">
      <c r="A29" s="20" t="s">
        <v>16</v>
      </c>
      <c r="B29" s="23">
        <f>+B30+B31+B32+B33+B34+B35+B36+B37+B38</f>
        <v>4257595</v>
      </c>
      <c r="C29" s="23">
        <f>+C30+C31+C32+C33+C34+C35+C36+C37+C38</f>
        <v>4257595</v>
      </c>
      <c r="D29" s="25">
        <f>SUM(D30:D38)</f>
        <v>0</v>
      </c>
      <c r="E29" s="25">
        <f t="shared" ref="E29:H29" si="6">SUM(E30:E38)</f>
        <v>50000</v>
      </c>
      <c r="F29" s="25">
        <f t="shared" si="6"/>
        <v>0</v>
      </c>
      <c r="G29" s="25">
        <f t="shared" si="6"/>
        <v>0</v>
      </c>
      <c r="H29" s="25">
        <f t="shared" si="6"/>
        <v>0</v>
      </c>
      <c r="I29" s="25">
        <f>SUM(I30:I38)</f>
        <v>0</v>
      </c>
      <c r="J29" s="25">
        <f t="shared" ref="J29:O29" si="7">SUM(J30:J38)</f>
        <v>0</v>
      </c>
      <c r="K29" s="25">
        <f>SUM(K30:K38)</f>
        <v>0</v>
      </c>
      <c r="L29" s="25">
        <f t="shared" si="7"/>
        <v>0</v>
      </c>
      <c r="M29" s="25">
        <f t="shared" si="7"/>
        <v>0</v>
      </c>
      <c r="N29" s="25">
        <f t="shared" si="7"/>
        <v>0</v>
      </c>
      <c r="O29" s="25">
        <f t="shared" si="7"/>
        <v>0</v>
      </c>
      <c r="P29" s="25">
        <f>SUM(D29:O29)</f>
        <v>50000</v>
      </c>
    </row>
    <row r="30" spans="1:18" x14ac:dyDescent="0.25">
      <c r="A30" s="2" t="s">
        <v>17</v>
      </c>
      <c r="B30" s="10">
        <v>300000</v>
      </c>
      <c r="C30" s="10">
        <v>300000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/>
      <c r="P30" s="28">
        <f t="shared" ref="P30:P38" si="8">SUM(D30:O30)</f>
        <v>0</v>
      </c>
    </row>
    <row r="31" spans="1:18" x14ac:dyDescent="0.25">
      <c r="A31" s="2" t="s">
        <v>18</v>
      </c>
      <c r="B31" s="10">
        <v>357595</v>
      </c>
      <c r="C31" s="10">
        <v>357595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/>
      <c r="P31" s="28">
        <f t="shared" si="8"/>
        <v>0</v>
      </c>
    </row>
    <row r="32" spans="1:18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/>
      <c r="P32" s="28">
        <f t="shared" si="8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/>
      <c r="P33" s="28">
        <f t="shared" si="8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/>
      <c r="P34" s="28">
        <f t="shared" si="8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/>
      <c r="P35" s="28">
        <f t="shared" si="8"/>
        <v>0</v>
      </c>
    </row>
    <row r="36" spans="1:16" ht="30" x14ac:dyDescent="0.25">
      <c r="A36" s="2" t="s">
        <v>23</v>
      </c>
      <c r="B36" s="10">
        <v>2000000</v>
      </c>
      <c r="C36" s="10">
        <v>2000000</v>
      </c>
      <c r="D36" s="13"/>
      <c r="E36" s="13">
        <v>50000</v>
      </c>
      <c r="F36" s="13"/>
      <c r="G36" s="13"/>
      <c r="H36" s="13"/>
      <c r="I36" s="13"/>
      <c r="J36" s="13"/>
      <c r="K36" s="13"/>
      <c r="L36" s="13"/>
      <c r="M36" s="13"/>
      <c r="N36" s="13"/>
      <c r="O36" s="28"/>
      <c r="P36" s="28">
        <f t="shared" si="8"/>
        <v>50000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/>
      <c r="P37" s="28">
        <f t="shared" si="8"/>
        <v>0</v>
      </c>
    </row>
    <row r="38" spans="1:16" x14ac:dyDescent="0.25">
      <c r="A38" s="2" t="s">
        <v>24</v>
      </c>
      <c r="B38" s="10">
        <v>1600000</v>
      </c>
      <c r="C38" s="10">
        <v>1600000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/>
      <c r="P38" s="28">
        <f t="shared" si="8"/>
        <v>0</v>
      </c>
    </row>
    <row r="39" spans="1:16" x14ac:dyDescent="0.25">
      <c r="A39" s="20" t="s">
        <v>25</v>
      </c>
      <c r="B39" s="22">
        <f>+B40</f>
        <v>4800000</v>
      </c>
      <c r="C39" s="22">
        <f>+C40</f>
        <v>4800000</v>
      </c>
      <c r="D39" s="22">
        <f>+D40</f>
        <v>400000</v>
      </c>
      <c r="E39" s="22">
        <f t="shared" ref="E39:H39" si="9">+E40</f>
        <v>400000</v>
      </c>
      <c r="F39" s="22">
        <f t="shared" si="9"/>
        <v>0</v>
      </c>
      <c r="G39" s="22">
        <f t="shared" si="9"/>
        <v>0</v>
      </c>
      <c r="H39" s="22">
        <f t="shared" si="9"/>
        <v>0</v>
      </c>
      <c r="I39" s="22">
        <f>+I40</f>
        <v>0</v>
      </c>
      <c r="J39" s="22">
        <f t="shared" ref="J39:O39" si="10">+J40</f>
        <v>0</v>
      </c>
      <c r="K39" s="22">
        <f t="shared" si="10"/>
        <v>0</v>
      </c>
      <c r="L39" s="22">
        <f t="shared" si="10"/>
        <v>0</v>
      </c>
      <c r="M39" s="22">
        <f t="shared" si="10"/>
        <v>0</v>
      </c>
      <c r="N39" s="22">
        <f t="shared" si="10"/>
        <v>0</v>
      </c>
      <c r="O39" s="22">
        <f t="shared" si="10"/>
        <v>0</v>
      </c>
      <c r="P39" s="25">
        <f>SUM(D39:O39)</f>
        <v>800000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>
        <v>400000</v>
      </c>
      <c r="F40" s="13"/>
      <c r="G40" s="13"/>
      <c r="H40" s="13"/>
      <c r="I40" s="13"/>
      <c r="J40" s="13"/>
      <c r="K40" s="13"/>
      <c r="L40" s="13"/>
      <c r="M40" s="13"/>
      <c r="N40" s="13"/>
      <c r="O40" s="32"/>
      <c r="P40" s="28">
        <f>SUM(D40:O40)</f>
        <v>800000</v>
      </c>
    </row>
    <row r="41" spans="1:16" x14ac:dyDescent="0.25">
      <c r="A41" s="20" t="s">
        <v>27</v>
      </c>
      <c r="B41" s="23">
        <f>+B42+B43+B44+B45+B46+B47+B48+B49+B50</f>
        <v>500000</v>
      </c>
      <c r="C41" s="23">
        <f>+C42+C43+C44+C45+C46+C47+C48+C49+C50</f>
        <v>500000</v>
      </c>
      <c r="D41" s="25">
        <f>SUM(D42:D50)</f>
        <v>0</v>
      </c>
      <c r="E41" s="25">
        <f t="shared" ref="E41:H41" si="11">SUM(E42:E50)</f>
        <v>0</v>
      </c>
      <c r="F41" s="25">
        <f t="shared" si="11"/>
        <v>0</v>
      </c>
      <c r="G41" s="25">
        <f t="shared" si="11"/>
        <v>0</v>
      </c>
      <c r="H41" s="25">
        <f t="shared" si="11"/>
        <v>0</v>
      </c>
      <c r="I41" s="25">
        <f>SUM(I42:I50)</f>
        <v>0</v>
      </c>
      <c r="J41" s="25">
        <f t="shared" ref="J41:O41" si="12">SUM(J42:J50)</f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25">
        <f t="shared" si="12"/>
        <v>0</v>
      </c>
      <c r="P41" s="25">
        <f>SUM(D41:O41)</f>
        <v>0</v>
      </c>
    </row>
    <row r="42" spans="1:16" x14ac:dyDescent="0.25">
      <c r="A42" s="2" t="s">
        <v>28</v>
      </c>
      <c r="B42" s="9">
        <v>500000</v>
      </c>
      <c r="C42" s="9">
        <v>500000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8">
        <f t="shared" ref="P42:P50" si="13">SUM(D42:O42)</f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8">
        <f t="shared" si="13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8">
        <f t="shared" si="13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8">
        <f t="shared" si="13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8">
        <f t="shared" si="13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8">
        <f t="shared" si="13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8">
        <f t="shared" si="13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8">
        <f t="shared" si="13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8">
        <f t="shared" si="13"/>
        <v>0</v>
      </c>
    </row>
    <row r="51" spans="1:16" x14ac:dyDescent="0.25">
      <c r="A51" s="20" t="s">
        <v>41</v>
      </c>
      <c r="B51" s="23"/>
      <c r="C51" s="23">
        <f>+C52+C53+C54+C55</f>
        <v>0</v>
      </c>
      <c r="D51" s="25">
        <f>SUM(D52:D55)</f>
        <v>0</v>
      </c>
      <c r="E51" s="25">
        <f t="shared" ref="E51:O51" si="14">SUM(E52:E55)</f>
        <v>0</v>
      </c>
      <c r="F51" s="25">
        <f t="shared" si="14"/>
        <v>0</v>
      </c>
      <c r="G51" s="25">
        <f t="shared" si="14"/>
        <v>0</v>
      </c>
      <c r="H51" s="25">
        <f t="shared" si="14"/>
        <v>0</v>
      </c>
      <c r="I51" s="25">
        <f>SUM(I52:I55)</f>
        <v>0</v>
      </c>
      <c r="J51" s="25">
        <f t="shared" si="14"/>
        <v>0</v>
      </c>
      <c r="K51" s="25">
        <f t="shared" si="14"/>
        <v>0</v>
      </c>
      <c r="L51" s="25">
        <f t="shared" si="14"/>
        <v>0</v>
      </c>
      <c r="M51" s="25">
        <f t="shared" si="14"/>
        <v>0</v>
      </c>
      <c r="N51" s="25">
        <f t="shared" si="14"/>
        <v>0</v>
      </c>
      <c r="O51" s="25">
        <f t="shared" si="14"/>
        <v>0</v>
      </c>
      <c r="P51" s="25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8">
        <f t="shared" ref="P52:P55" si="15">SUM(D52:O52)</f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8">
        <f t="shared" si="15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8">
        <f t="shared" si="15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8">
        <f t="shared" si="15"/>
        <v>0</v>
      </c>
    </row>
    <row r="56" spans="1:16" s="19" customFormat="1" ht="15.75" x14ac:dyDescent="0.25">
      <c r="A56" s="3" t="s">
        <v>67</v>
      </c>
      <c r="B56" s="8">
        <f t="shared" ref="B56:G56" si="16">SUM(B13+B19+B29+B39+B41+B51)</f>
        <v>64449995</v>
      </c>
      <c r="C56" s="8">
        <f t="shared" si="16"/>
        <v>64449995</v>
      </c>
      <c r="D56" s="27">
        <f t="shared" si="16"/>
        <v>3125587.3099999996</v>
      </c>
      <c r="E56" s="27">
        <f t="shared" si="16"/>
        <v>3839069.16</v>
      </c>
      <c r="F56" s="27">
        <f t="shared" si="16"/>
        <v>0</v>
      </c>
      <c r="G56" s="27">
        <f t="shared" si="16"/>
        <v>0</v>
      </c>
      <c r="H56" s="27">
        <f>SUM(H13+H19+H29+H39+H41+H51)</f>
        <v>0</v>
      </c>
      <c r="I56" s="27">
        <f>SUM(I13+I19+I29+I39+I41+I51)</f>
        <v>0</v>
      </c>
      <c r="J56" s="27">
        <f t="shared" ref="J56:O56" si="17">SUM(J13+J19+J29+J39+J41+J51)</f>
        <v>0</v>
      </c>
      <c r="K56" s="27">
        <f t="shared" si="17"/>
        <v>0</v>
      </c>
      <c r="L56" s="27">
        <f t="shared" si="17"/>
        <v>0</v>
      </c>
      <c r="M56" s="27">
        <f t="shared" si="17"/>
        <v>0</v>
      </c>
      <c r="N56" s="27">
        <f t="shared" si="17"/>
        <v>0</v>
      </c>
      <c r="O56" s="27">
        <f t="shared" si="17"/>
        <v>0</v>
      </c>
      <c r="P56" s="27">
        <f>SUM(P13+P19+P29+P39+P41+P51)</f>
        <v>6964656.4699999997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  <c r="L59" s="7"/>
      <c r="N59" s="7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7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16"/>
      <c r="G63" s="33"/>
      <c r="H63" s="34"/>
    </row>
    <row r="64" spans="1:16" x14ac:dyDescent="0.25">
      <c r="A64" s="5"/>
      <c r="B64" s="9"/>
      <c r="C64" s="16"/>
      <c r="D64" s="33"/>
      <c r="E64" s="34"/>
    </row>
    <row r="65" spans="1:2" x14ac:dyDescent="0.25">
      <c r="A65" s="5"/>
      <c r="B65" s="9"/>
    </row>
    <row r="66" spans="1:2" x14ac:dyDescent="0.25">
      <c r="A66" s="16"/>
      <c r="B66" s="11"/>
    </row>
    <row r="67" spans="1:2" x14ac:dyDescent="0.25">
      <c r="A67" s="30" t="s">
        <v>71</v>
      </c>
      <c r="B67" s="19" t="s">
        <v>46</v>
      </c>
    </row>
    <row r="68" spans="1:2" x14ac:dyDescent="0.25">
      <c r="A68" t="s">
        <v>73</v>
      </c>
      <c r="B68" t="s">
        <v>47</v>
      </c>
    </row>
  </sheetData>
  <mergeCells count="9"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2026-02-10T12:00:42Z</cp:lastPrinted>
  <dcterms:created xsi:type="dcterms:W3CDTF">2018-04-17T18:57:16Z</dcterms:created>
  <dcterms:modified xsi:type="dcterms:W3CDTF">2026-03-10T19:33:03Z</dcterms:modified>
</cp:coreProperties>
</file>